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KHLHK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<sst xmlns="http://schemas.openxmlformats.org/spreadsheetml/2006/main" count="126" uniqueCount="51">
  <si>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STT</t>
  </si>
  <si>
    <t>SL</t>
  </si>
  <si>
    <t>%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</si>
  <si>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</si>
  <si>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</si>
  <si>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</si>
  <si>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</si>
  <si>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</si>
  <si>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</si>
  <si>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Tốt</t>
  </si>
  <si>
    <t>TB trở lên</t>
  </si>
  <si>
    <t>Lớp</t>
  </si>
  <si>
    <t>GV chủ nhiệm</t>
  </si>
  <si>
    <t>Tổng số HS (*)</t>
  </si>
  <si>
    <t>THỐNG KÊ XẾP LOẠI HỌC LỰC - HẠNH KIỂM</t>
  </si>
  <si>
    <t>HỌC KỲ I - NĂM HỌC: 2022 - 2023</t>
  </si>
  <si>
    <t>Khối 8</t>
  </si>
  <si>
    <t>1.1</t>
  </si>
  <si>
    <t>8A</t>
  </si>
  <si>
    <t>Nguyễn Hồng Nhung</t>
  </si>
  <si>
    <t>1.2</t>
  </si>
  <si>
    <t>8B</t>
  </si>
  <si>
    <t>Nguyễn Thị MinhTâm</t>
  </si>
  <si>
    <t>Khối 9</t>
  </si>
  <si>
    <t>2.1</t>
  </si>
  <si>
    <t>9A</t>
  </si>
  <si>
    <t>Thân Thị Ngoan</t>
  </si>
  <si>
    <t>2.2</t>
  </si>
  <si>
    <t>9B</t>
  </si>
  <si>
    <t>Nguyễn Đức Tú</t>
  </si>
  <si>
    <t>Toàn trường</t>
  </si>
  <si>
    <t>Học tập</t>
  </si>
  <si>
    <t>Rèn luyện</t>
  </si>
  <si>
    <t>Tốt</t>
  </si>
  <si>
    <t>Đạt</t>
  </si>
  <si>
    <t>Chưa đạt</t>
  </si>
  <si>
    <t>Khối 6</t>
  </si>
  <si>
    <t>6A</t>
  </si>
  <si>
    <t>Lý Thị Hồng Phú</t>
  </si>
  <si>
    <t>6B</t>
  </si>
  <si>
    <t>Nguyễn Thị Yến</t>
  </si>
  <si>
    <t>Khối 7</t>
  </si>
  <si>
    <t>7A</t>
  </si>
  <si>
    <t>Trần Thị Luận</t>
  </si>
  <si>
    <t>7B</t>
  </si>
  <si>
    <t>Tạ Thị Lan</t>
  </si>
  <si>
    <t>Tốt (Giỏi)</t>
  </si>
  <si>
    <t>Đạt (TB)</t>
  </si>
  <si>
    <t>CĐ (Yếu)</t>
  </si>
  <si>
    <t>CĐ (yếu)</t>
  </si>
  <si>
    <t>Tổng hợp chung toàn trường khối 6,7,8,9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</si>
</sst>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* #,##0_-;\-* #,##0_-;_-* &quot;-&quot;_-;_-@_-"/>
    <numFmt numFmtId="169" formatCode="_-&quot;XDR&quot;* #,##0_-;\-&quot;XDR&quot;* #,##0_-;_-&quot;XDR&quot;* &quot;-&quot;_-;_-@_-"/>
    <numFmt numFmtId="170" formatCode="_-* #,##0.00_-;\-* #,##0.00_-;_-* &quot;-&quot;??_-;_-@_-"/>
    <numFmt numFmtId="171" formatCode="_-&quot;XDR&quot;* #,##0.00_-;\-&quot;XDR&quot;* #,##0.00_-;_-&quot;XDR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A]h:mm:ss\ AM/PM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7">
      <selection activeCell="AA25" sqref="AA25"/>
    </sheetView>
  </sheetViews>
  <sheetFormatPr defaultColWidth="9.140625" defaultRowHeight="15"/>
  <cols>
    <col min="1" max="1" width="5.00390625" style="0" customWidth="1"/>
    <col min="2" max="2" width="8.421875" style="0" customWidth="1"/>
    <col min="3" max="3" width="26.140625" style="0" customWidth="1"/>
    <col min="4" max="24" width="6.28125" style="0" customWidth="1"/>
  </cols>
  <sheetData>
    <row r="1" spans="1:26" ht="1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2"/>
      <c r="Z1" s="2"/>
    </row>
    <row r="2" spans="1:26" ht="1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2"/>
      <c r="Z2" s="2"/>
    </row>
    <row r="3" spans="1:26" ht="2.25" customHeight="1">
      <c r="A3" s="1"/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20" t="s">
        <v>0</v>
      </c>
      <c r="B4" s="30" t="s">
        <v>11</v>
      </c>
      <c r="C4" s="30" t="s">
        <v>12</v>
      </c>
      <c r="D4" s="30" t="s">
        <v>13</v>
      </c>
      <c r="E4" s="31" t="s">
        <v>4</v>
      </c>
      <c r="F4" s="35"/>
      <c r="G4" s="35"/>
      <c r="H4" s="35"/>
      <c r="I4" s="35"/>
      <c r="J4" s="35"/>
      <c r="K4" s="35"/>
      <c r="L4" s="35"/>
      <c r="M4" s="35"/>
      <c r="N4" s="35"/>
      <c r="O4" s="31" t="s">
        <v>3</v>
      </c>
      <c r="P4" s="35"/>
      <c r="Q4" s="35"/>
      <c r="R4" s="35"/>
      <c r="S4" s="35"/>
      <c r="T4" s="35"/>
      <c r="U4" s="35"/>
      <c r="V4" s="35"/>
      <c r="W4" s="35"/>
      <c r="X4" s="35"/>
      <c r="Y4" s="2"/>
      <c r="Z4" s="2"/>
    </row>
    <row r="5" spans="1:26" ht="27" customHeight="1">
      <c r="A5" s="20"/>
      <c r="B5" s="30"/>
      <c r="C5" s="30"/>
      <c r="D5" s="30"/>
      <c r="E5" s="20" t="s">
        <v>5</v>
      </c>
      <c r="F5" s="20"/>
      <c r="G5" s="20" t="s">
        <v>6</v>
      </c>
      <c r="H5" s="20"/>
      <c r="I5" s="20" t="s">
        <v>7</v>
      </c>
      <c r="J5" s="20"/>
      <c r="K5" s="20" t="s">
        <v>8</v>
      </c>
      <c r="L5" s="20"/>
      <c r="M5" s="36" t="s">
        <v>10</v>
      </c>
      <c r="N5" s="37"/>
      <c r="O5" s="20" t="s">
        <v>9</v>
      </c>
      <c r="P5" s="20"/>
      <c r="Q5" s="20" t="s">
        <v>6</v>
      </c>
      <c r="R5" s="20"/>
      <c r="S5" s="20" t="s">
        <v>7</v>
      </c>
      <c r="T5" s="20"/>
      <c r="U5" s="20" t="s">
        <v>8</v>
      </c>
      <c r="V5" s="20"/>
      <c r="W5" s="36" t="s">
        <v>10</v>
      </c>
      <c r="X5" s="37"/>
      <c r="Y5" s="2"/>
      <c r="Z5" s="2"/>
    </row>
    <row r="6" spans="1:26" ht="27" customHeight="1">
      <c r="A6" s="20"/>
      <c r="B6" s="30"/>
      <c r="C6" s="30"/>
      <c r="D6" s="30"/>
      <c r="E6" s="11" t="s">
        <v>1</v>
      </c>
      <c r="F6" s="11" t="s">
        <v>2</v>
      </c>
      <c r="G6" s="11" t="s">
        <v>1</v>
      </c>
      <c r="H6" s="11" t="s">
        <v>2</v>
      </c>
      <c r="I6" s="11" t="s">
        <v>1</v>
      </c>
      <c r="J6" s="11" t="s">
        <v>2</v>
      </c>
      <c r="K6" s="11" t="s">
        <v>1</v>
      </c>
      <c r="L6" s="11" t="s">
        <v>2</v>
      </c>
      <c r="M6" s="11" t="s">
        <v>1</v>
      </c>
      <c r="N6" s="11" t="s">
        <v>2</v>
      </c>
      <c r="O6" s="11" t="s">
        <v>1</v>
      </c>
      <c r="P6" s="11" t="s">
        <v>2</v>
      </c>
      <c r="Q6" s="11" t="s">
        <v>1</v>
      </c>
      <c r="R6" s="11" t="s">
        <v>2</v>
      </c>
      <c r="S6" s="11" t="s">
        <v>1</v>
      </c>
      <c r="T6" s="11" t="s">
        <v>2</v>
      </c>
      <c r="U6" s="11" t="s">
        <v>1</v>
      </c>
      <c r="V6" s="11" t="s">
        <v>2</v>
      </c>
      <c r="W6" s="11" t="s">
        <v>1</v>
      </c>
      <c r="X6" s="11" t="s">
        <v>2</v>
      </c>
      <c r="Y6" s="2"/>
      <c r="Z6" s="2"/>
    </row>
    <row r="7" spans="1:26" ht="27" customHeight="1">
      <c r="A7" s="33" t="s">
        <v>30</v>
      </c>
      <c r="B7" s="38"/>
      <c r="C7" s="38"/>
      <c r="D7" s="10">
        <f>SUM(D8:D13)/2</f>
        <v>108</v>
      </c>
      <c r="E7" s="16">
        <f>SUM(E8:E13)/2</f>
        <v>6</v>
      </c>
      <c r="F7" s="10">
        <f aca="true" t="shared" si="0" ref="F7:F13">IF(D7&gt;0,ROUND(E7/D7*100,2),0)</f>
        <v>5.56</v>
      </c>
      <c r="G7" s="10">
        <f>SUM(G8:G13)/2</f>
        <v>50</v>
      </c>
      <c r="H7" s="10">
        <f aca="true" t="shared" si="1" ref="H7:H13">IF(D7&gt;0,ROUND(G7/D7*100,2),0)</f>
        <v>46.3</v>
      </c>
      <c r="I7" s="10">
        <f>SUM(I8:I13)/2</f>
        <v>43</v>
      </c>
      <c r="J7" s="10">
        <f aca="true" t="shared" si="2" ref="J7:J13">IF(D7&gt;0,ROUND(I7/D7*100,2),0)</f>
        <v>39.81</v>
      </c>
      <c r="K7" s="10">
        <f>SUM(K8:K13)/2</f>
        <v>9</v>
      </c>
      <c r="L7" s="10">
        <f aca="true" t="shared" si="3" ref="L7:L13">IF(D7&gt;0,ROUND(K7/D7*100,2),0)</f>
        <v>8.33</v>
      </c>
      <c r="M7" s="10">
        <f>SUM(M8:M13)/2</f>
        <v>99</v>
      </c>
      <c r="N7" s="10">
        <f aca="true" t="shared" si="4" ref="N7:N13">IF(D7&gt;0,ROUND(M7/D7*100,2),0)</f>
        <v>91.67</v>
      </c>
      <c r="O7" s="10">
        <f>SUM(O8:O13)/2</f>
        <v>88</v>
      </c>
      <c r="P7" s="10">
        <f aca="true" t="shared" si="5" ref="P7:P13">IF(D7&gt;0,ROUND(O7/D7*100,2),0)</f>
        <v>81.48</v>
      </c>
      <c r="Q7" s="10">
        <f>SUM(Q8:Q13)/2</f>
        <v>20</v>
      </c>
      <c r="R7" s="10">
        <f aca="true" t="shared" si="6" ref="R7:R13">IF(D7&gt;0,ROUND(Q7/D7*100,2),0)</f>
        <v>18.52</v>
      </c>
      <c r="S7" s="10">
        <f>SUM(S8:S13)/2</f>
        <v>0</v>
      </c>
      <c r="T7" s="10">
        <f aca="true" t="shared" si="7" ref="T7:T13">IF(D7&gt;0,ROUND(S7/D7*100,2),0)</f>
        <v>0</v>
      </c>
      <c r="U7" s="10">
        <f>SUM(U8:U13)/2</f>
        <v>0</v>
      </c>
      <c r="V7" s="10">
        <f aca="true" t="shared" si="8" ref="V7:V13">IF(D7&gt;0,ROUND(U7/D7*100,2),0)</f>
        <v>0</v>
      </c>
      <c r="W7" s="10">
        <f>SUM(W8:W13)/2</f>
        <v>108</v>
      </c>
      <c r="X7" s="10">
        <f>IF(D7&gt;0,ROUND(W7/D7*100,2),0)</f>
        <v>100</v>
      </c>
      <c r="Y7" s="2"/>
      <c r="Z7" s="2"/>
    </row>
    <row r="8" spans="1:26" ht="27" customHeight="1">
      <c r="A8" s="14">
        <v>1</v>
      </c>
      <c r="B8" s="15" t="s">
        <v>16</v>
      </c>
      <c r="C8" s="15"/>
      <c r="D8" s="10">
        <f>SUM(D9:D10)</f>
        <v>55</v>
      </c>
      <c r="E8" s="16">
        <f>SUM(E9:E10)</f>
        <v>5</v>
      </c>
      <c r="F8" s="10">
        <f t="shared" si="0"/>
        <v>9.09</v>
      </c>
      <c r="G8" s="10">
        <f>SUM(G9:G10)</f>
        <v>27</v>
      </c>
      <c r="H8" s="10">
        <f t="shared" si="1"/>
        <v>49.09</v>
      </c>
      <c r="I8" s="10">
        <f>SUM(I9:I10)</f>
        <v>20</v>
      </c>
      <c r="J8" s="10">
        <f t="shared" si="2"/>
        <v>36.36</v>
      </c>
      <c r="K8" s="10">
        <f>SUM(K9:K10)</f>
        <v>3</v>
      </c>
      <c r="L8" s="10">
        <f t="shared" si="3"/>
        <v>5.45</v>
      </c>
      <c r="M8" s="10">
        <f>SUM(M9:M10)</f>
        <v>52</v>
      </c>
      <c r="N8" s="10">
        <f t="shared" si="4"/>
        <v>94.55</v>
      </c>
      <c r="O8" s="10">
        <f>SUM(O9:O10)</f>
        <v>45</v>
      </c>
      <c r="P8" s="10">
        <f t="shared" si="5"/>
        <v>81.82</v>
      </c>
      <c r="Q8" s="10">
        <f>SUM(Q9:Q10)</f>
        <v>10</v>
      </c>
      <c r="R8" s="10">
        <f t="shared" si="6"/>
        <v>18.18</v>
      </c>
      <c r="S8" s="10">
        <f>SUM(S9:S10)</f>
        <v>0</v>
      </c>
      <c r="T8" s="10">
        <f t="shared" si="7"/>
        <v>0</v>
      </c>
      <c r="U8" s="10">
        <f>SUM(U9:U10)</f>
        <v>0</v>
      </c>
      <c r="V8" s="10">
        <f t="shared" si="8"/>
        <v>0</v>
      </c>
      <c r="W8" s="10">
        <f>SUM(W9:W10)</f>
        <v>55</v>
      </c>
      <c r="X8" s="10">
        <f aca="true" t="shared" si="9" ref="X8:X13">IF(W8&gt;0,ROUND(W8/D8*100,2),0)</f>
        <v>100</v>
      </c>
      <c r="Y8" s="2"/>
      <c r="Z8" s="2"/>
    </row>
    <row r="9" spans="1:26" ht="27" customHeight="1">
      <c r="A9" s="7" t="s">
        <v>17</v>
      </c>
      <c r="B9" s="6" t="s">
        <v>18</v>
      </c>
      <c r="C9" s="6" t="s">
        <v>19</v>
      </c>
      <c r="D9" s="8">
        <v>30</v>
      </c>
      <c r="E9" s="8">
        <v>5</v>
      </c>
      <c r="F9" s="8">
        <f t="shared" si="0"/>
        <v>16.67</v>
      </c>
      <c r="G9" s="8">
        <v>21</v>
      </c>
      <c r="H9" s="8">
        <f t="shared" si="1"/>
        <v>70</v>
      </c>
      <c r="I9" s="8">
        <v>4</v>
      </c>
      <c r="J9" s="8">
        <f t="shared" si="2"/>
        <v>13.33</v>
      </c>
      <c r="K9" s="8">
        <v>0</v>
      </c>
      <c r="L9" s="8">
        <f t="shared" si="3"/>
        <v>0</v>
      </c>
      <c r="M9" s="8">
        <v>30</v>
      </c>
      <c r="N9" s="8">
        <f t="shared" si="4"/>
        <v>100</v>
      </c>
      <c r="O9" s="8">
        <v>27</v>
      </c>
      <c r="P9" s="8">
        <f t="shared" si="5"/>
        <v>90</v>
      </c>
      <c r="Q9" s="8">
        <v>3</v>
      </c>
      <c r="R9" s="8">
        <f t="shared" si="6"/>
        <v>10</v>
      </c>
      <c r="S9" s="8">
        <v>0</v>
      </c>
      <c r="T9" s="8">
        <f t="shared" si="7"/>
        <v>0</v>
      </c>
      <c r="U9" s="8">
        <v>0</v>
      </c>
      <c r="V9" s="8">
        <f t="shared" si="8"/>
        <v>0</v>
      </c>
      <c r="W9" s="8">
        <v>30</v>
      </c>
      <c r="X9" s="8">
        <f t="shared" si="9"/>
        <v>100</v>
      </c>
      <c r="Y9" s="2"/>
      <c r="Z9" s="2"/>
    </row>
    <row r="10" spans="1:26" ht="27" customHeight="1">
      <c r="A10" s="7" t="s">
        <v>20</v>
      </c>
      <c r="B10" s="6" t="s">
        <v>21</v>
      </c>
      <c r="C10" s="6" t="s">
        <v>22</v>
      </c>
      <c r="D10" s="8">
        <v>25</v>
      </c>
      <c r="E10" s="8">
        <v>0</v>
      </c>
      <c r="F10" s="8">
        <f t="shared" si="0"/>
        <v>0</v>
      </c>
      <c r="G10" s="8">
        <v>6</v>
      </c>
      <c r="H10" s="8">
        <f t="shared" si="1"/>
        <v>24</v>
      </c>
      <c r="I10" s="8">
        <v>16</v>
      </c>
      <c r="J10" s="8">
        <f t="shared" si="2"/>
        <v>64</v>
      </c>
      <c r="K10" s="8">
        <v>3</v>
      </c>
      <c r="L10" s="8">
        <f t="shared" si="3"/>
        <v>12</v>
      </c>
      <c r="M10" s="8">
        <v>22</v>
      </c>
      <c r="N10" s="8">
        <f t="shared" si="4"/>
        <v>88</v>
      </c>
      <c r="O10" s="8">
        <v>18</v>
      </c>
      <c r="P10" s="8">
        <f t="shared" si="5"/>
        <v>72</v>
      </c>
      <c r="Q10" s="8">
        <v>7</v>
      </c>
      <c r="R10" s="8">
        <f t="shared" si="6"/>
        <v>28</v>
      </c>
      <c r="S10" s="8">
        <v>0</v>
      </c>
      <c r="T10" s="8">
        <f t="shared" si="7"/>
        <v>0</v>
      </c>
      <c r="U10" s="8">
        <v>0</v>
      </c>
      <c r="V10" s="8">
        <f t="shared" si="8"/>
        <v>0</v>
      </c>
      <c r="W10" s="8">
        <v>25</v>
      </c>
      <c r="X10" s="8">
        <f t="shared" si="9"/>
        <v>100</v>
      </c>
      <c r="Y10" s="2"/>
      <c r="Z10" s="2"/>
    </row>
    <row r="11" spans="1:26" ht="27" customHeight="1">
      <c r="A11" s="14">
        <v>2</v>
      </c>
      <c r="B11" s="15" t="s">
        <v>23</v>
      </c>
      <c r="C11" s="15"/>
      <c r="D11" s="10">
        <f>SUM(D12:D13)</f>
        <v>53</v>
      </c>
      <c r="E11" s="16">
        <f>SUM(E12:E13)</f>
        <v>1</v>
      </c>
      <c r="F11" s="10">
        <f t="shared" si="0"/>
        <v>1.89</v>
      </c>
      <c r="G11" s="10">
        <f>SUM(G12:G13)</f>
        <v>23</v>
      </c>
      <c r="H11" s="10">
        <f t="shared" si="1"/>
        <v>43.4</v>
      </c>
      <c r="I11" s="10">
        <f>SUM(I12:I13)</f>
        <v>23</v>
      </c>
      <c r="J11" s="10">
        <f t="shared" si="2"/>
        <v>43.4</v>
      </c>
      <c r="K11" s="10">
        <f>SUM(K12:K13)</f>
        <v>6</v>
      </c>
      <c r="L11" s="10">
        <f t="shared" si="3"/>
        <v>11.32</v>
      </c>
      <c r="M11" s="10">
        <f>SUM(M12:M13)</f>
        <v>47</v>
      </c>
      <c r="N11" s="10">
        <f t="shared" si="4"/>
        <v>88.68</v>
      </c>
      <c r="O11" s="10">
        <f>SUM(O12:O13)</f>
        <v>43</v>
      </c>
      <c r="P11" s="10">
        <f t="shared" si="5"/>
        <v>81.13</v>
      </c>
      <c r="Q11" s="10">
        <f>SUM(Q12:Q13)</f>
        <v>10</v>
      </c>
      <c r="R11" s="10">
        <f t="shared" si="6"/>
        <v>18.87</v>
      </c>
      <c r="S11" s="10">
        <f>SUM(S12:S13)</f>
        <v>0</v>
      </c>
      <c r="T11" s="10">
        <f t="shared" si="7"/>
        <v>0</v>
      </c>
      <c r="U11" s="10">
        <f>SUM(U12:U13)</f>
        <v>0</v>
      </c>
      <c r="V11" s="10">
        <f t="shared" si="8"/>
        <v>0</v>
      </c>
      <c r="W11" s="10">
        <f>SUM(W12:W13)</f>
        <v>53</v>
      </c>
      <c r="X11" s="10">
        <f t="shared" si="9"/>
        <v>100</v>
      </c>
      <c r="Y11" s="2"/>
      <c r="Z11" s="2"/>
    </row>
    <row r="12" spans="1:26" ht="27" customHeight="1">
      <c r="A12" s="7" t="s">
        <v>24</v>
      </c>
      <c r="B12" s="6" t="s">
        <v>25</v>
      </c>
      <c r="C12" s="6" t="s">
        <v>26</v>
      </c>
      <c r="D12" s="8">
        <v>29</v>
      </c>
      <c r="E12" s="8">
        <v>1</v>
      </c>
      <c r="F12" s="8">
        <f t="shared" si="0"/>
        <v>3.45</v>
      </c>
      <c r="G12" s="8">
        <v>21</v>
      </c>
      <c r="H12" s="8">
        <f t="shared" si="1"/>
        <v>72.41</v>
      </c>
      <c r="I12" s="8">
        <v>7</v>
      </c>
      <c r="J12" s="8">
        <f t="shared" si="2"/>
        <v>24.14</v>
      </c>
      <c r="K12" s="8">
        <v>0</v>
      </c>
      <c r="L12" s="8">
        <f t="shared" si="3"/>
        <v>0</v>
      </c>
      <c r="M12" s="8">
        <v>29</v>
      </c>
      <c r="N12" s="8">
        <f t="shared" si="4"/>
        <v>100</v>
      </c>
      <c r="O12" s="8">
        <v>26</v>
      </c>
      <c r="P12" s="8">
        <f t="shared" si="5"/>
        <v>89.66</v>
      </c>
      <c r="Q12" s="8">
        <v>3</v>
      </c>
      <c r="R12" s="8">
        <f t="shared" si="6"/>
        <v>10.34</v>
      </c>
      <c r="S12" s="8">
        <v>0</v>
      </c>
      <c r="T12" s="8">
        <f t="shared" si="7"/>
        <v>0</v>
      </c>
      <c r="U12" s="8">
        <v>0</v>
      </c>
      <c r="V12" s="8">
        <f t="shared" si="8"/>
        <v>0</v>
      </c>
      <c r="W12" s="8">
        <v>29</v>
      </c>
      <c r="X12" s="8">
        <f t="shared" si="9"/>
        <v>100</v>
      </c>
      <c r="Y12" s="2"/>
      <c r="Z12" s="2"/>
    </row>
    <row r="13" spans="1:26" ht="27" customHeight="1">
      <c r="A13" s="7" t="s">
        <v>27</v>
      </c>
      <c r="B13" s="6" t="s">
        <v>28</v>
      </c>
      <c r="C13" s="6" t="s">
        <v>29</v>
      </c>
      <c r="D13" s="8">
        <v>24</v>
      </c>
      <c r="E13" s="8">
        <v>0</v>
      </c>
      <c r="F13" s="8">
        <f t="shared" si="0"/>
        <v>0</v>
      </c>
      <c r="G13" s="8">
        <v>2</v>
      </c>
      <c r="H13" s="8">
        <f t="shared" si="1"/>
        <v>8.33</v>
      </c>
      <c r="I13" s="8">
        <v>16</v>
      </c>
      <c r="J13" s="8">
        <f t="shared" si="2"/>
        <v>66.67</v>
      </c>
      <c r="K13" s="8">
        <v>6</v>
      </c>
      <c r="L13" s="8">
        <f t="shared" si="3"/>
        <v>25</v>
      </c>
      <c r="M13" s="8">
        <v>18</v>
      </c>
      <c r="N13" s="8">
        <f t="shared" si="4"/>
        <v>75</v>
      </c>
      <c r="O13" s="8">
        <v>17</v>
      </c>
      <c r="P13" s="8">
        <f t="shared" si="5"/>
        <v>70.83</v>
      </c>
      <c r="Q13" s="8">
        <v>7</v>
      </c>
      <c r="R13" s="8">
        <f t="shared" si="6"/>
        <v>29.17</v>
      </c>
      <c r="S13" s="8">
        <v>0</v>
      </c>
      <c r="T13" s="8">
        <f t="shared" si="7"/>
        <v>0</v>
      </c>
      <c r="U13" s="8">
        <v>0</v>
      </c>
      <c r="V13" s="8">
        <f t="shared" si="8"/>
        <v>0</v>
      </c>
      <c r="W13" s="8">
        <v>24</v>
      </c>
      <c r="X13" s="8">
        <f t="shared" si="9"/>
        <v>100</v>
      </c>
      <c r="Y13" s="2"/>
      <c r="Z13" s="2"/>
    </row>
    <row r="14" spans="1:26" ht="15" customHeight="1">
      <c r="A14" s="5"/>
      <c r="B14" s="12"/>
      <c r="C14" s="4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9"/>
    </row>
    <row r="15" spans="1:26" ht="24" customHeight="1">
      <c r="A15" s="20" t="s">
        <v>0</v>
      </c>
      <c r="B15" s="30" t="s">
        <v>11</v>
      </c>
      <c r="C15" s="30" t="s">
        <v>12</v>
      </c>
      <c r="D15" s="30" t="s">
        <v>13</v>
      </c>
      <c r="E15" s="31" t="s">
        <v>31</v>
      </c>
      <c r="F15" s="35"/>
      <c r="G15" s="35"/>
      <c r="H15" s="35"/>
      <c r="I15" s="35"/>
      <c r="J15" s="35"/>
      <c r="K15" s="35"/>
      <c r="L15" s="35"/>
      <c r="M15" s="31" t="s">
        <v>32</v>
      </c>
      <c r="N15" s="35"/>
      <c r="O15" s="35"/>
      <c r="P15" s="35"/>
      <c r="Q15" s="35"/>
      <c r="R15" s="35"/>
      <c r="S15" s="35"/>
      <c r="T15" s="32"/>
      <c r="U15" s="2"/>
      <c r="V15" s="2"/>
      <c r="W15" s="2"/>
      <c r="X15" s="2"/>
      <c r="Y15" s="2"/>
      <c r="Z15" s="2"/>
    </row>
    <row r="16" spans="1:26" ht="24" customHeight="1">
      <c r="A16" s="20"/>
      <c r="B16" s="30"/>
      <c r="C16" s="30"/>
      <c r="D16" s="30"/>
      <c r="E16" s="20" t="s">
        <v>33</v>
      </c>
      <c r="F16" s="20"/>
      <c r="G16" s="20" t="s">
        <v>6</v>
      </c>
      <c r="H16" s="20"/>
      <c r="I16" s="20" t="s">
        <v>34</v>
      </c>
      <c r="J16" s="20"/>
      <c r="K16" s="20" t="s">
        <v>35</v>
      </c>
      <c r="L16" s="20"/>
      <c r="M16" s="20" t="s">
        <v>9</v>
      </c>
      <c r="N16" s="20"/>
      <c r="O16" s="20" t="s">
        <v>6</v>
      </c>
      <c r="P16" s="20"/>
      <c r="Q16" s="20" t="s">
        <v>34</v>
      </c>
      <c r="R16" s="20"/>
      <c r="S16" s="20" t="s">
        <v>35</v>
      </c>
      <c r="T16" s="20"/>
      <c r="U16" s="2"/>
      <c r="V16" s="2"/>
      <c r="W16" s="2"/>
      <c r="X16" s="2"/>
      <c r="Y16" s="2"/>
      <c r="Z16" s="2"/>
    </row>
    <row r="17" spans="1:26" ht="24" customHeight="1">
      <c r="A17" s="20"/>
      <c r="B17" s="30"/>
      <c r="C17" s="30"/>
      <c r="D17" s="30"/>
      <c r="E17" s="11" t="s">
        <v>1</v>
      </c>
      <c r="F17" s="11" t="s">
        <v>2</v>
      </c>
      <c r="G17" s="11" t="s">
        <v>1</v>
      </c>
      <c r="H17" s="11" t="s">
        <v>2</v>
      </c>
      <c r="I17" s="11" t="s">
        <v>1</v>
      </c>
      <c r="J17" s="11" t="s">
        <v>2</v>
      </c>
      <c r="K17" s="11" t="s">
        <v>1</v>
      </c>
      <c r="L17" s="11" t="s">
        <v>2</v>
      </c>
      <c r="M17" s="11" t="s">
        <v>1</v>
      </c>
      <c r="N17" s="11" t="s">
        <v>2</v>
      </c>
      <c r="O17" s="11" t="s">
        <v>1</v>
      </c>
      <c r="P17" s="11" t="s">
        <v>2</v>
      </c>
      <c r="Q17" s="11" t="s">
        <v>1</v>
      </c>
      <c r="R17" s="11" t="s">
        <v>2</v>
      </c>
      <c r="S17" s="11" t="s">
        <v>1</v>
      </c>
      <c r="T17" s="11" t="s">
        <v>2</v>
      </c>
      <c r="U17" s="2"/>
      <c r="V17" s="2"/>
      <c r="W17" s="2"/>
      <c r="X17" s="2"/>
      <c r="Y17" s="2"/>
      <c r="Z17" s="2"/>
    </row>
    <row r="18" spans="1:26" ht="24" customHeight="1">
      <c r="A18" s="33" t="s">
        <v>30</v>
      </c>
      <c r="B18" s="34"/>
      <c r="C18" s="34"/>
      <c r="D18" s="10">
        <f>SUM(D19:D24)/2</f>
        <v>129</v>
      </c>
      <c r="E18" s="16">
        <f>SUM(E19:E24)/2</f>
        <v>12</v>
      </c>
      <c r="F18" s="10">
        <f aca="true" t="shared" si="10" ref="F18:F24">IF(D18&gt;0,ROUND(E18/D18*100,2),0)</f>
        <v>9.3</v>
      </c>
      <c r="G18" s="10">
        <f>SUM(G19:G24)/2</f>
        <v>56</v>
      </c>
      <c r="H18" s="10">
        <f aca="true" t="shared" si="11" ref="H18:H24">IF(D18&gt;0,ROUND(G18/D18*100,2),0)</f>
        <v>43.41</v>
      </c>
      <c r="I18" s="10">
        <f>SUM(I19:I24)/2</f>
        <v>52</v>
      </c>
      <c r="J18" s="10">
        <f aca="true" t="shared" si="12" ref="J18:J24">IF(D18&gt;0,ROUND(I18/D18*100,2),0)</f>
        <v>40.31</v>
      </c>
      <c r="K18" s="10">
        <f>SUM(K19:K24)/2</f>
        <v>9</v>
      </c>
      <c r="L18" s="10">
        <f aca="true" t="shared" si="13" ref="L18:L24">IF(D18&gt;0,ROUND(K18/D18*100,2),0)</f>
        <v>6.98</v>
      </c>
      <c r="M18" s="10">
        <f>SUM(M19:M24)/2</f>
        <v>100</v>
      </c>
      <c r="N18" s="10">
        <f aca="true" t="shared" si="14" ref="N18:N24">IF(D18&gt;0,ROUND(M18/D18*100,2),0)</f>
        <v>77.52</v>
      </c>
      <c r="O18" s="10">
        <f>SUM(O19:O24)/2</f>
        <v>14</v>
      </c>
      <c r="P18" s="10">
        <f aca="true" t="shared" si="15" ref="P18:P24">IF(D18&gt;0,ROUND(O18/D18*100,2),0)</f>
        <v>10.85</v>
      </c>
      <c r="Q18" s="10">
        <f>SUM(Q19:Q24)/2</f>
        <v>14</v>
      </c>
      <c r="R18" s="10">
        <f aca="true" t="shared" si="16" ref="R18:R24">IF(D18&gt;0,ROUND(Q18/D18*100,2),0)</f>
        <v>10.85</v>
      </c>
      <c r="S18" s="10">
        <f>SUM(S19:S24)/2</f>
        <v>0</v>
      </c>
      <c r="T18" s="10">
        <f aca="true" t="shared" si="17" ref="T18:T24">IF(D18&gt;0,ROUND(S18/D18*100,2),0)</f>
        <v>0</v>
      </c>
      <c r="U18" s="2"/>
      <c r="V18" s="2"/>
      <c r="W18" s="2"/>
      <c r="X18" s="2"/>
      <c r="Y18" s="2"/>
      <c r="Z18" s="2"/>
    </row>
    <row r="19" spans="1:26" ht="24" customHeight="1">
      <c r="A19" s="14">
        <v>1</v>
      </c>
      <c r="B19" s="17" t="s">
        <v>36</v>
      </c>
      <c r="C19" s="17"/>
      <c r="D19" s="10">
        <f>SUM(D20:D21)</f>
        <v>71</v>
      </c>
      <c r="E19" s="16">
        <f>SUM(E20:E21)</f>
        <v>5</v>
      </c>
      <c r="F19" s="10">
        <f t="shared" si="10"/>
        <v>7.04</v>
      </c>
      <c r="G19" s="10">
        <f>SUM(G20:G21)</f>
        <v>29</v>
      </c>
      <c r="H19" s="10">
        <f t="shared" si="11"/>
        <v>40.85</v>
      </c>
      <c r="I19" s="10">
        <f>SUM(I20:I21)</f>
        <v>33</v>
      </c>
      <c r="J19" s="10">
        <f t="shared" si="12"/>
        <v>46.48</v>
      </c>
      <c r="K19" s="10">
        <f>SUM(K20:K21)</f>
        <v>4</v>
      </c>
      <c r="L19" s="10">
        <f t="shared" si="13"/>
        <v>5.63</v>
      </c>
      <c r="M19" s="10">
        <f>SUM(M20:M21)</f>
        <v>56</v>
      </c>
      <c r="N19" s="10">
        <f t="shared" si="14"/>
        <v>78.87</v>
      </c>
      <c r="O19" s="10">
        <f>SUM(O20:O21)</f>
        <v>11</v>
      </c>
      <c r="P19" s="10">
        <f t="shared" si="15"/>
        <v>15.49</v>
      </c>
      <c r="Q19" s="10">
        <f>SUM(Q20:Q21)</f>
        <v>3</v>
      </c>
      <c r="R19" s="10">
        <f t="shared" si="16"/>
        <v>4.23</v>
      </c>
      <c r="S19" s="10">
        <f>SUM(S20:S21)</f>
        <v>0</v>
      </c>
      <c r="T19" s="10">
        <f t="shared" si="17"/>
        <v>0</v>
      </c>
      <c r="U19" s="2"/>
      <c r="V19" s="2"/>
      <c r="W19" s="2"/>
      <c r="X19" s="2"/>
      <c r="Y19" s="2"/>
      <c r="Z19" s="2"/>
    </row>
    <row r="20" spans="1:26" ht="24" customHeight="1">
      <c r="A20" s="7" t="s">
        <v>17</v>
      </c>
      <c r="B20" s="18" t="s">
        <v>37</v>
      </c>
      <c r="C20" s="18" t="s">
        <v>38</v>
      </c>
      <c r="D20" s="8">
        <v>38</v>
      </c>
      <c r="E20" s="8">
        <v>5</v>
      </c>
      <c r="F20" s="8">
        <f t="shared" si="10"/>
        <v>13.16</v>
      </c>
      <c r="G20" s="8">
        <v>22</v>
      </c>
      <c r="H20" s="8">
        <f t="shared" si="11"/>
        <v>57.89</v>
      </c>
      <c r="I20" s="8">
        <v>11</v>
      </c>
      <c r="J20" s="8">
        <f t="shared" si="12"/>
        <v>28.95</v>
      </c>
      <c r="K20" s="8">
        <v>0</v>
      </c>
      <c r="L20" s="8">
        <f t="shared" si="13"/>
        <v>0</v>
      </c>
      <c r="M20" s="8">
        <v>35</v>
      </c>
      <c r="N20" s="8">
        <f t="shared" si="14"/>
        <v>92.11</v>
      </c>
      <c r="O20" s="8">
        <v>2</v>
      </c>
      <c r="P20" s="8">
        <f t="shared" si="15"/>
        <v>5.26</v>
      </c>
      <c r="Q20" s="8">
        <v>0</v>
      </c>
      <c r="R20" s="8">
        <f t="shared" si="16"/>
        <v>0</v>
      </c>
      <c r="S20" s="8">
        <v>0</v>
      </c>
      <c r="T20" s="8">
        <f t="shared" si="17"/>
        <v>0</v>
      </c>
      <c r="U20" s="2"/>
      <c r="V20" s="2"/>
      <c r="W20" s="2"/>
      <c r="X20" s="2"/>
      <c r="Y20" s="2"/>
      <c r="Z20" s="2"/>
    </row>
    <row r="21" spans="1:26" ht="24" customHeight="1">
      <c r="A21" s="7" t="s">
        <v>20</v>
      </c>
      <c r="B21" s="18" t="s">
        <v>39</v>
      </c>
      <c r="C21" s="18" t="s">
        <v>40</v>
      </c>
      <c r="D21" s="8">
        <v>33</v>
      </c>
      <c r="E21" s="8">
        <v>0</v>
      </c>
      <c r="F21" s="8">
        <f t="shared" si="10"/>
        <v>0</v>
      </c>
      <c r="G21" s="8">
        <v>7</v>
      </c>
      <c r="H21" s="8">
        <f t="shared" si="11"/>
        <v>21.21</v>
      </c>
      <c r="I21" s="8">
        <v>22</v>
      </c>
      <c r="J21" s="8">
        <f t="shared" si="12"/>
        <v>66.67</v>
      </c>
      <c r="K21" s="8">
        <v>4</v>
      </c>
      <c r="L21" s="8">
        <f t="shared" si="13"/>
        <v>12.12</v>
      </c>
      <c r="M21" s="8">
        <v>21</v>
      </c>
      <c r="N21" s="8">
        <f t="shared" si="14"/>
        <v>63.64</v>
      </c>
      <c r="O21" s="8">
        <v>9</v>
      </c>
      <c r="P21" s="8">
        <f t="shared" si="15"/>
        <v>27.27</v>
      </c>
      <c r="Q21" s="8">
        <v>3</v>
      </c>
      <c r="R21" s="8">
        <f t="shared" si="16"/>
        <v>9.09</v>
      </c>
      <c r="S21" s="8">
        <v>0</v>
      </c>
      <c r="T21" s="8">
        <f t="shared" si="17"/>
        <v>0</v>
      </c>
      <c r="U21" s="2"/>
      <c r="V21" s="2"/>
      <c r="W21" s="2"/>
      <c r="X21" s="2"/>
      <c r="Y21" s="2"/>
      <c r="Z21" s="2"/>
    </row>
    <row r="22" spans="1:26" ht="24" customHeight="1">
      <c r="A22" s="14">
        <v>2</v>
      </c>
      <c r="B22" s="17" t="s">
        <v>41</v>
      </c>
      <c r="C22" s="17"/>
      <c r="D22" s="10">
        <f>SUM(D23:D24)</f>
        <v>58</v>
      </c>
      <c r="E22" s="16">
        <f>SUM(E23:E24)</f>
        <v>7</v>
      </c>
      <c r="F22" s="10">
        <f t="shared" si="10"/>
        <v>12.07</v>
      </c>
      <c r="G22" s="10">
        <f>SUM(G23:G24)</f>
        <v>27</v>
      </c>
      <c r="H22" s="10">
        <f t="shared" si="11"/>
        <v>46.55</v>
      </c>
      <c r="I22" s="10">
        <f>SUM(I23:I24)</f>
        <v>19</v>
      </c>
      <c r="J22" s="10">
        <f t="shared" si="12"/>
        <v>32.76</v>
      </c>
      <c r="K22" s="10">
        <f>SUM(K23:K24)</f>
        <v>5</v>
      </c>
      <c r="L22" s="10">
        <f t="shared" si="13"/>
        <v>8.62</v>
      </c>
      <c r="M22" s="10">
        <f>SUM(M23:M24)</f>
        <v>44</v>
      </c>
      <c r="N22" s="10">
        <f t="shared" si="14"/>
        <v>75.86</v>
      </c>
      <c r="O22" s="10">
        <f>SUM(O23:O24)</f>
        <v>3</v>
      </c>
      <c r="P22" s="10">
        <f t="shared" si="15"/>
        <v>5.17</v>
      </c>
      <c r="Q22" s="10">
        <f>SUM(Q23:Q24)</f>
        <v>11</v>
      </c>
      <c r="R22" s="10">
        <f t="shared" si="16"/>
        <v>18.97</v>
      </c>
      <c r="S22" s="10">
        <f>SUM(S23:S24)</f>
        <v>0</v>
      </c>
      <c r="T22" s="10">
        <f t="shared" si="17"/>
        <v>0</v>
      </c>
      <c r="U22" s="2"/>
      <c r="V22" s="2"/>
      <c r="W22" s="2"/>
      <c r="X22" s="2"/>
      <c r="Y22" s="2"/>
      <c r="Z22" s="2"/>
    </row>
    <row r="23" spans="1:26" ht="24" customHeight="1">
      <c r="A23" s="7" t="s">
        <v>24</v>
      </c>
      <c r="B23" s="18" t="s">
        <v>42</v>
      </c>
      <c r="C23" s="18" t="s">
        <v>43</v>
      </c>
      <c r="D23" s="8">
        <v>32</v>
      </c>
      <c r="E23" s="8">
        <v>7</v>
      </c>
      <c r="F23" s="8">
        <f t="shared" si="10"/>
        <v>21.88</v>
      </c>
      <c r="G23" s="8">
        <v>24</v>
      </c>
      <c r="H23" s="8">
        <f t="shared" si="11"/>
        <v>75</v>
      </c>
      <c r="I23" s="8">
        <v>1</v>
      </c>
      <c r="J23" s="8">
        <f t="shared" si="12"/>
        <v>3.13</v>
      </c>
      <c r="K23" s="8">
        <v>0</v>
      </c>
      <c r="L23" s="8">
        <f t="shared" si="13"/>
        <v>0</v>
      </c>
      <c r="M23" s="8">
        <v>31</v>
      </c>
      <c r="N23" s="8">
        <f t="shared" si="14"/>
        <v>96.88</v>
      </c>
      <c r="O23" s="8">
        <v>1</v>
      </c>
      <c r="P23" s="8">
        <f t="shared" si="15"/>
        <v>3.13</v>
      </c>
      <c r="Q23" s="8">
        <v>0</v>
      </c>
      <c r="R23" s="8">
        <f t="shared" si="16"/>
        <v>0</v>
      </c>
      <c r="S23" s="8">
        <v>0</v>
      </c>
      <c r="T23" s="8">
        <f t="shared" si="17"/>
        <v>0</v>
      </c>
      <c r="U23" s="2"/>
      <c r="V23" s="2"/>
      <c r="W23" s="2"/>
      <c r="X23" s="2"/>
      <c r="Y23" s="2"/>
      <c r="Z23" s="2"/>
    </row>
    <row r="24" spans="1:26" ht="24" customHeight="1">
      <c r="A24" s="7" t="s">
        <v>27</v>
      </c>
      <c r="B24" s="18" t="s">
        <v>44</v>
      </c>
      <c r="C24" s="18" t="s">
        <v>45</v>
      </c>
      <c r="D24" s="8">
        <v>26</v>
      </c>
      <c r="E24" s="8">
        <v>0</v>
      </c>
      <c r="F24" s="8">
        <f t="shared" si="10"/>
        <v>0</v>
      </c>
      <c r="G24" s="8">
        <v>3</v>
      </c>
      <c r="H24" s="8">
        <f t="shared" si="11"/>
        <v>11.54</v>
      </c>
      <c r="I24" s="8">
        <v>18</v>
      </c>
      <c r="J24" s="8">
        <f t="shared" si="12"/>
        <v>69.23</v>
      </c>
      <c r="K24" s="8">
        <v>5</v>
      </c>
      <c r="L24" s="8">
        <f t="shared" si="13"/>
        <v>19.23</v>
      </c>
      <c r="M24" s="8">
        <v>13</v>
      </c>
      <c r="N24" s="8">
        <f t="shared" si="14"/>
        <v>50</v>
      </c>
      <c r="O24" s="8">
        <v>2</v>
      </c>
      <c r="P24" s="8">
        <f t="shared" si="15"/>
        <v>7.69</v>
      </c>
      <c r="Q24" s="8">
        <v>11</v>
      </c>
      <c r="R24" s="8">
        <f t="shared" si="16"/>
        <v>42.31</v>
      </c>
      <c r="S24" s="8">
        <v>0</v>
      </c>
      <c r="T24" s="8">
        <f t="shared" si="17"/>
        <v>0</v>
      </c>
      <c r="U24" s="2"/>
      <c r="V24" s="2"/>
      <c r="W24" s="2"/>
      <c r="X24" s="2"/>
      <c r="Y24" s="2"/>
      <c r="Z24" s="2"/>
    </row>
    <row r="25" spans="1:26" ht="15" customHeight="1">
      <c r="A25" s="5"/>
      <c r="B25" s="12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21" t="s">
        <v>50</v>
      </c>
      <c r="B26" s="22"/>
      <c r="C26" s="23"/>
      <c r="D26" s="30" t="s">
        <v>13</v>
      </c>
      <c r="E26" s="20" t="s">
        <v>31</v>
      </c>
      <c r="F26" s="20"/>
      <c r="G26" s="20"/>
      <c r="H26" s="20"/>
      <c r="I26" s="20"/>
      <c r="J26" s="20"/>
      <c r="K26" s="20"/>
      <c r="L26" s="20"/>
      <c r="M26" s="20" t="s">
        <v>32</v>
      </c>
      <c r="N26" s="20"/>
      <c r="O26" s="20"/>
      <c r="P26" s="20"/>
      <c r="Q26" s="20"/>
      <c r="R26" s="20"/>
      <c r="S26" s="20"/>
      <c r="T26" s="20"/>
      <c r="U26" s="2"/>
      <c r="V26" s="2"/>
      <c r="W26" s="2"/>
      <c r="X26" s="2"/>
      <c r="Y26" s="2"/>
      <c r="Z26" s="2"/>
    </row>
    <row r="27" spans="1:26" ht="24" customHeight="1">
      <c r="A27" s="24"/>
      <c r="B27" s="25"/>
      <c r="C27" s="26"/>
      <c r="D27" s="30"/>
      <c r="E27" s="20" t="s">
        <v>46</v>
      </c>
      <c r="F27" s="20"/>
      <c r="G27" s="20" t="s">
        <v>6</v>
      </c>
      <c r="H27" s="20"/>
      <c r="I27" s="20" t="s">
        <v>47</v>
      </c>
      <c r="J27" s="20"/>
      <c r="K27" s="20" t="s">
        <v>48</v>
      </c>
      <c r="L27" s="20"/>
      <c r="M27" s="20" t="s">
        <v>9</v>
      </c>
      <c r="N27" s="20"/>
      <c r="O27" s="20" t="s">
        <v>6</v>
      </c>
      <c r="P27" s="20"/>
      <c r="Q27" s="20" t="s">
        <v>47</v>
      </c>
      <c r="R27" s="20"/>
      <c r="S27" s="20" t="s">
        <v>49</v>
      </c>
      <c r="T27" s="20"/>
      <c r="U27" s="2"/>
      <c r="V27" s="2"/>
      <c r="W27" s="2"/>
      <c r="X27" s="2"/>
      <c r="Y27" s="2"/>
      <c r="Z27" s="2"/>
    </row>
    <row r="28" spans="1:26" ht="24" customHeight="1">
      <c r="A28" s="24"/>
      <c r="B28" s="25"/>
      <c r="C28" s="26"/>
      <c r="D28" s="30"/>
      <c r="E28" s="11" t="s">
        <v>1</v>
      </c>
      <c r="F28" s="11" t="s">
        <v>2</v>
      </c>
      <c r="G28" s="11" t="s">
        <v>1</v>
      </c>
      <c r="H28" s="11" t="s">
        <v>2</v>
      </c>
      <c r="I28" s="11" t="s">
        <v>1</v>
      </c>
      <c r="J28" s="11" t="s">
        <v>2</v>
      </c>
      <c r="K28" s="11" t="s">
        <v>1</v>
      </c>
      <c r="L28" s="11" t="s">
        <v>2</v>
      </c>
      <c r="M28" s="11" t="s">
        <v>1</v>
      </c>
      <c r="N28" s="11" t="s">
        <v>2</v>
      </c>
      <c r="O28" s="11" t="s">
        <v>1</v>
      </c>
      <c r="P28" s="11" t="s">
        <v>2</v>
      </c>
      <c r="Q28" s="11" t="s">
        <v>1</v>
      </c>
      <c r="R28" s="11" t="s">
        <v>2</v>
      </c>
      <c r="S28" s="11" t="s">
        <v>1</v>
      </c>
      <c r="T28" s="11" t="s">
        <v>2</v>
      </c>
      <c r="U28" s="2"/>
      <c r="V28" s="2"/>
      <c r="W28" s="2"/>
      <c r="X28" s="2"/>
      <c r="Y28" s="2"/>
      <c r="Z28" s="2"/>
    </row>
    <row r="29" spans="1:26" ht="24" customHeight="1">
      <c r="A29" s="27"/>
      <c r="B29" s="28"/>
      <c r="C29" s="29"/>
      <c r="D29" s="40">
        <f>D18+D7</f>
        <v>237</v>
      </c>
      <c r="E29" s="41">
        <f>E18+E7</f>
        <v>18</v>
      </c>
      <c r="F29" s="19">
        <f>E29*100/D29</f>
        <v>7.594936708860759</v>
      </c>
      <c r="G29" s="41">
        <f>G18+G7</f>
        <v>106</v>
      </c>
      <c r="H29" s="19">
        <f>G29*100/237</f>
        <v>44.72573839662447</v>
      </c>
      <c r="I29" s="41">
        <f>I18+I7</f>
        <v>95</v>
      </c>
      <c r="J29" s="19">
        <f>I29*100/237</f>
        <v>40.08438818565401</v>
      </c>
      <c r="K29" s="41">
        <f>K18+K7</f>
        <v>18</v>
      </c>
      <c r="L29" s="19">
        <f>K29*100/237</f>
        <v>7.594936708860759</v>
      </c>
      <c r="M29" s="41">
        <f>M18+O7</f>
        <v>188</v>
      </c>
      <c r="N29" s="19">
        <f>M29*100/237</f>
        <v>79.32489451476793</v>
      </c>
      <c r="O29" s="41">
        <f>O18+Q7</f>
        <v>34</v>
      </c>
      <c r="P29" s="19">
        <f>O29*100/237</f>
        <v>14.345991561181435</v>
      </c>
      <c r="Q29" s="41">
        <f>Q18+S7</f>
        <v>14</v>
      </c>
      <c r="R29" s="19">
        <f>Q29*100/237</f>
        <v>5.9071729957805905</v>
      </c>
      <c r="S29" s="41">
        <v>0</v>
      </c>
      <c r="T29" s="19">
        <v>0</v>
      </c>
      <c r="U29" s="2"/>
      <c r="V29" s="2"/>
      <c r="W29" s="2"/>
      <c r="X29" s="2"/>
      <c r="Y29" s="2"/>
      <c r="Z29" s="2"/>
    </row>
    <row r="30" spans="1:26" ht="15" customHeight="1">
      <c r="A30" s="5"/>
      <c r="B30" s="12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5"/>
      <c r="B31" s="12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5"/>
      <c r="B32" s="12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5"/>
      <c r="B33" s="12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5"/>
      <c r="B34" s="12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5"/>
      <c r="B35" s="12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5"/>
      <c r="B36" s="12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5"/>
      <c r="B37" s="12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5"/>
      <c r="B38" s="12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5"/>
      <c r="B39" s="12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5"/>
      <c r="B40" s="12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5"/>
      <c r="B41" s="12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5"/>
      <c r="B42" s="12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5"/>
      <c r="B43" s="12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5"/>
      <c r="B44" s="12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5"/>
      <c r="B45" s="12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5"/>
      <c r="B46" s="12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sheetProtection/>
  <mergeCells count="46">
    <mergeCell ref="A1:X1"/>
    <mergeCell ref="A2:X2"/>
    <mergeCell ref="A4:A6"/>
    <mergeCell ref="B4:B6"/>
    <mergeCell ref="C4:C6"/>
    <mergeCell ref="D4:D6"/>
    <mergeCell ref="E4:N4"/>
    <mergeCell ref="O4:X4"/>
    <mergeCell ref="E5:F5"/>
    <mergeCell ref="G5:H5"/>
    <mergeCell ref="I5:J5"/>
    <mergeCell ref="S5:T5"/>
    <mergeCell ref="U5:V5"/>
    <mergeCell ref="W5:X5"/>
    <mergeCell ref="A7:C7"/>
    <mergeCell ref="K5:L5"/>
    <mergeCell ref="M5:N5"/>
    <mergeCell ref="O5:P5"/>
    <mergeCell ref="Q5:R5"/>
    <mergeCell ref="M15:T15"/>
    <mergeCell ref="E16:F16"/>
    <mergeCell ref="G16:H16"/>
    <mergeCell ref="I16:J16"/>
    <mergeCell ref="K16:L16"/>
    <mergeCell ref="M16:N16"/>
    <mergeCell ref="O16:P16"/>
    <mergeCell ref="O27:P27"/>
    <mergeCell ref="Q27:R27"/>
    <mergeCell ref="Q16:R16"/>
    <mergeCell ref="S16:T16"/>
    <mergeCell ref="A18:C18"/>
    <mergeCell ref="A15:A17"/>
    <mergeCell ref="B15:B17"/>
    <mergeCell ref="C15:C17"/>
    <mergeCell ref="D15:D17"/>
    <mergeCell ref="E15:L15"/>
    <mergeCell ref="S27:T27"/>
    <mergeCell ref="A26:C29"/>
    <mergeCell ref="D26:D28"/>
    <mergeCell ref="E26:L26"/>
    <mergeCell ref="M26:T26"/>
    <mergeCell ref="E27:F27"/>
    <mergeCell ref="G27:H27"/>
    <mergeCell ref="I27:J27"/>
    <mergeCell ref="K27:L27"/>
    <mergeCell ref="M27:N2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2023-01-11T08:04:03Z</cp:lastPrinted>
  <dcterms:modified xsi:type="dcterms:W3CDTF">2023-01-11T08:05:20Z</dcterms:modified>
  <cp:category/>
  <cp:version/>
  <cp:contentType/>
  <cp:contentStatus/>
</cp:coreProperties>
</file>